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F35" i="1"/>
  <c r="F34" i="1"/>
  <c r="F33" i="1" s="1"/>
  <c r="F31" i="1" s="1"/>
  <c r="E33" i="1"/>
  <c r="E31" i="1"/>
  <c r="E29" i="1"/>
  <c r="E26" i="1"/>
  <c r="F24" i="1"/>
  <c r="F23" i="1"/>
  <c r="F20" i="1"/>
  <c r="E20" i="1"/>
  <c r="E14" i="1"/>
  <c r="E13" i="1"/>
  <c r="E12" i="1"/>
  <c r="F11" i="1"/>
  <c r="E11" i="1"/>
  <c r="F9" i="1"/>
  <c r="J9" i="1" s="1"/>
  <c r="E9" i="1"/>
  <c r="I9" i="1" s="1"/>
  <c r="C1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<sst xmlns="http://schemas.openxmlformats.org/spreadsheetml/2006/main" count="57" uniqueCount="57">
  <si>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</si>
  <si>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marzo de 2019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</si>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</sst>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-287.8</v>
          </cell>
        </row>
        <row r="17">
          <cell r="L17">
            <v>811.19999999999982</v>
          </cell>
          <cell r="M17">
            <v>0</v>
          </cell>
        </row>
        <row r="18">
          <cell r="L18">
            <v>0</v>
          </cell>
        </row>
        <row r="23">
          <cell r="M23">
            <v>0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-1134.5</v>
          </cell>
        </row>
        <row r="37">
          <cell r="C37">
            <v>0</v>
          </cell>
          <cell r="D37">
            <v>0</v>
          </cell>
        </row>
        <row r="50">
          <cell r="H50">
            <v>6101.1</v>
          </cell>
          <cell r="I50">
            <v>-1952.8000000000029</v>
          </cell>
        </row>
        <row r="51">
          <cell r="H51">
            <v>143244.1</v>
          </cell>
          <cell r="I51">
            <v>145196.9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6712.1999999999989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52" workbookViewId="0">
      <selection activeCell="E85" sqref="E85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-6388.8999999999987</v>
      </c>
      <c r="F9" s="16">
        <f>SUM(F11+F20)</f>
        <v>0</v>
      </c>
      <c r="H9" s="17"/>
      <c r="I9" s="18">
        <f>SUM(E9,E31,E52)</f>
        <v>1665.0000000000045</v>
      </c>
      <c r="J9" s="18">
        <f>SUM(F9,F31,F52)</f>
        <v>1664.9999999999884</v>
      </c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-7523.3999999999987</v>
      </c>
      <c r="F11" s="16">
        <f>SUM(F12:F18)</f>
        <v>0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-6712.1999999999989</v>
      </c>
      <c r="F12" s="23">
        <v>0</v>
      </c>
      <c r="H12" s="18"/>
      <c r="I12" s="18"/>
      <c r="J12" s="18">
        <f>+I9-J9</f>
        <v>1.6143530956469476E-11</v>
      </c>
    </row>
    <row r="13" spans="3:11" ht="12" customHeight="1" x14ac:dyDescent="0.15">
      <c r="C13" s="25" t="s">
        <v>9</v>
      </c>
      <c r="D13" s="26"/>
      <c r="E13" s="22">
        <f>-'[1]SIT FINAN'!L17</f>
        <v>-811.19999999999982</v>
      </c>
      <c r="F13" s="23">
        <v>0</v>
      </c>
      <c r="I13" s="18"/>
      <c r="J13" s="18">
        <f>+J12/2</f>
        <v>8.0717654782347381E-12</v>
      </c>
    </row>
    <row r="14" spans="3:11" ht="12" customHeight="1" x14ac:dyDescent="0.15">
      <c r="C14" s="25" t="s">
        <v>10</v>
      </c>
      <c r="D14" s="26"/>
      <c r="E14" s="22">
        <f>-'[1]SIT FINAN'!L18</f>
        <v>0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1134.5</v>
      </c>
      <c r="F20" s="16">
        <f>SUM(F21:F29)</f>
        <v>0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31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f>+'[1]SIT FINAN'!L31</f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0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2">
        <f>-'[1]SIT FINAN'!L34</f>
        <v>1134.5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3">
        <f>SUM(E33+E43)</f>
        <v>0</v>
      </c>
      <c r="F31" s="34">
        <f>SUM(F33+F43)</f>
        <v>-287.8</v>
      </c>
    </row>
    <row r="32" spans="3:6" ht="4.5" customHeight="1" x14ac:dyDescent="0.15">
      <c r="C32" s="35"/>
      <c r="D32" s="36"/>
      <c r="E32" s="27"/>
      <c r="F32" s="34"/>
    </row>
    <row r="33" spans="3:8" ht="12" customHeight="1" x14ac:dyDescent="0.15">
      <c r="C33" s="13" t="s">
        <v>26</v>
      </c>
      <c r="D33" s="14"/>
      <c r="E33" s="33">
        <f>SUM(E34:E41)</f>
        <v>0</v>
      </c>
      <c r="F33" s="34">
        <f>SUM(F34:F41)</f>
        <v>-287.8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7">
        <f>+'[1]SIT FINAN'!M16</f>
        <v>-287.8</v>
      </c>
      <c r="H34" s="38"/>
    </row>
    <row r="35" spans="3:8" s="30" customFormat="1" ht="12" customHeight="1" x14ac:dyDescent="0.15">
      <c r="C35" s="25" t="s">
        <v>28</v>
      </c>
      <c r="D35" s="26"/>
      <c r="E35" s="22">
        <v>0</v>
      </c>
      <c r="F35" s="37">
        <f>+'[1]SIT FINAN'!M17</f>
        <v>0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f>-'[1]SIT FINAN'!M23</f>
        <v>0</v>
      </c>
      <c r="F41" s="37">
        <v>0</v>
      </c>
    </row>
    <row r="42" spans="3:8" ht="4.5" customHeight="1" x14ac:dyDescent="0.15">
      <c r="C42" s="39"/>
      <c r="D42" s="40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0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0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8053.9000000000033</v>
      </c>
      <c r="F52" s="34">
        <f>SUM(F54+F59+F66)</f>
        <v>1952.7999999999884</v>
      </c>
      <c r="H52" s="41"/>
    </row>
    <row r="53" spans="3:8" ht="3" customHeight="1" x14ac:dyDescent="0.15">
      <c r="C53" s="42"/>
      <c r="D53" s="43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2"/>
      <c r="D58" s="43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8053.9000000000033</v>
      </c>
      <c r="F59" s="34">
        <f>SUM(F60:F64)</f>
        <v>1952.7999999999884</v>
      </c>
    </row>
    <row r="60" spans="3:8" s="30" customFormat="1" ht="12" customHeight="1" x14ac:dyDescent="0.15">
      <c r="C60" s="25" t="s">
        <v>48</v>
      </c>
      <c r="D60" s="26"/>
      <c r="E60" s="32">
        <f>+'[1]SIT FINAN'!H50-'[1]SIT FINAN'!I50</f>
        <v>8053.9000000000033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7">
        <f>-'[1]SIT FINAN'!H51+'[1]SIT FINAN'!I51</f>
        <v>1952.7999999999884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2"/>
      <c r="D65" s="43"/>
      <c r="E65" s="22"/>
      <c r="F65" s="23"/>
    </row>
    <row r="66" spans="3:6" ht="10.5" customHeight="1" x14ac:dyDescent="0.2">
      <c r="C66" s="44" t="s">
        <v>53</v>
      </c>
      <c r="D66" s="45"/>
      <c r="E66" s="46">
        <f>SUM(E68:E69)</f>
        <v>0</v>
      </c>
      <c r="F66" s="47">
        <f>SUM(F68:F69)</f>
        <v>0</v>
      </c>
    </row>
    <row r="67" spans="3:6" ht="5.25" customHeight="1" x14ac:dyDescent="0.15">
      <c r="C67" s="42"/>
      <c r="D67" s="43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2"/>
      <c r="D70" s="43"/>
      <c r="E70" s="22"/>
      <c r="F70" s="23"/>
    </row>
    <row r="71" spans="3:6" ht="12" customHeight="1" x14ac:dyDescent="0.15">
      <c r="C71" s="48"/>
      <c r="D71" s="49"/>
      <c r="E71" s="50"/>
      <c r="F71" s="51"/>
    </row>
    <row r="72" spans="3:6" ht="6" customHeight="1" x14ac:dyDescent="0.15">
      <c r="C72" s="52"/>
      <c r="D72" s="11"/>
      <c r="E72" s="11"/>
      <c r="F72" s="11"/>
    </row>
    <row r="73" spans="3:6" ht="9.9499999999999993" customHeight="1" x14ac:dyDescent="0.15">
      <c r="C73" s="53" t="s">
        <v>56</v>
      </c>
      <c r="D73" s="53"/>
      <c r="E73" s="53"/>
      <c r="F73" s="53"/>
    </row>
    <row r="74" spans="3:6" ht="9.9499999999999993" customHeight="1" x14ac:dyDescent="0.15">
      <c r="C74" s="53"/>
      <c r="D74" s="53"/>
      <c r="E74" s="53"/>
      <c r="F74" s="53"/>
    </row>
    <row r="75" spans="3:6" ht="9.9499999999999993" customHeight="1" x14ac:dyDescent="0.15">
      <c r="C75" s="53"/>
      <c r="D75" s="53"/>
      <c r="E75" s="53"/>
      <c r="F75" s="53"/>
    </row>
    <row r="76" spans="3:6" ht="9.9499999999999993" customHeight="1" x14ac:dyDescent="0.15">
      <c r="C76" s="53"/>
      <c r="D76" s="53"/>
      <c r="E76" s="53"/>
      <c r="F76" s="53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2019-04-25T22:47:24Z</cp:lastPrinted>
  <dcterms:created xsi:type="dcterms:W3CDTF">2019-04-25T22:47:21Z</dcterms:created>
  <dcterms:modified xsi:type="dcterms:W3CDTF">2019-04-25T22:49:10Z</dcterms:modified>
</cp:coreProperties>
</file>